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6" l="1"/>
  <c r="I11" i="16"/>
  <c r="I12" i="16" l="1"/>
  <c r="F12" i="16"/>
  <c r="J12" i="16" s="1"/>
  <c r="F11" i="16"/>
  <c r="J11" i="16" s="1"/>
  <c r="F13" i="16" l="1"/>
  <c r="H13" i="16" l="1"/>
  <c r="J13" i="16"/>
  <c r="I13" i="16"/>
</calcChain>
</file>

<file path=xl/sharedStrings.xml><?xml version="1.0" encoding="utf-8"?>
<sst xmlns="http://schemas.openxmlformats.org/spreadsheetml/2006/main" count="23" uniqueCount="23">
  <si>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</si>
  <si>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</si>
  <si>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</si>
  <si>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</si>
  <si>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</si>
  <si>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</si>
  <si>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</si>
  <si>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</si>
  <si>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</si>
  <si>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>Вводные данные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</si>
  <si>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</si>
  <si>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</si>
  <si>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</si>
  <si>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Специалист группы технической поддержки</t>
  </si>
  <si>
    <t>Специалист группы администрирования баз данных</t>
  </si>
  <si>
    <t>Количество специалистов</t>
  </si>
  <si>
    <t>Сумма (с НДС), руб.</t>
  </si>
  <si>
    <t>29::16</t>
  </si>
  <si>
    <t>Оказание услуг по поддержке программного обеспечения СЭД PayDox ЕПД 2.26</t>
  </si>
  <si>
    <t>Сумма (без НДС), руб.</t>
  </si>
  <si>
    <t>Стоимость дневной ставки (8 часов рабочего времени) (без НДС), руб.</t>
  </si>
  <si>
    <t>Стоимость дневной ставки (8 часов рабочего времени) (с НДС), руб.</t>
  </si>
  <si>
    <t>Количество 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</si>
</sst>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3" xfId="0" applyFont="1" applyBorder="1" applyAlignment="1" applyProtection="1">
      <alignment vertical="center"/>
      <protection locked="0"/>
    </xf>
    <xf numFmtId="4" fontId="3" fillId="0" borderId="3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</xf>
    <xf numFmtId="0" fontId="5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top"/>
    </xf>
    <xf numFmtId="0" fontId="2" fillId="0" borderId="0" xfId="0" applyFont="1" applyProtection="1"/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0" fontId="2" fillId="2" borderId="0" xfId="0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right" vertical="center"/>
    </xf>
    <xf numFmtId="0" fontId="2" fillId="0" borderId="0" xfId="0" applyFont="1" applyAlignment="1" applyProtection="1"/>
    <xf numFmtId="9" fontId="3" fillId="0" borderId="3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4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K13" totalsRowShown="0" headerRowDxfId="12" dataDxfId="11" tableBorderDxfId="10">
  <autoFilter ref="B10:K13"/>
  <tableColumns count="10">
    <tableColumn id="1" name="№" dataDxfId="9"/>
    <tableColumn id="2" name="Вводные данные" dataDxfId="8"/>
    <tableColumn id="3" name="Стоимость дневной ставки (8 часов рабочего времени) (без НДС), руб." dataDxfId="7"/>
    <tableColumn id="9" name="НДС (%)" dataDxfId="6"/>
    <tableColumn id="4" name="Стоимость дневной ставки (8 часов рабочего времени) (с НДС), руб." dataDxfId="5"/>
    <tableColumn id="7" name="Количество  дней" dataDxfId="4"/>
    <tableColumn id="6" name="Количество специалистов" dataDxfId="3"/>
    <tableColumn id="12" name="Сумма (без НДС), руб." dataDxfId="2"/>
    <tableColumn id="13" name="Сумма (с НДС), руб." dataDxfId="1"/>
    <tableColumn id="5" name="Дополнительная информация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tabSelected="1" view="pageBreakPreview" zoomScale="110" zoomScaleNormal="100" zoomScaleSheetLayoutView="110" workbookViewId="0">
      <selection activeCell="D5" sqref="D5:J5"/>
    </sheetView>
  </sheetViews>
  <sheetFormatPr defaultRowHeight="21.75" customHeight="1" x14ac:dyDescent="0.25"/>
  <cols>
    <col min="1" max="1" width="3.85546875" style="6" customWidth="1"/>
    <col min="2" max="2" width="4.5703125" style="18" customWidth="1"/>
    <col min="3" max="3" width="31.5703125" style="6" customWidth="1"/>
    <col min="4" max="4" width="16.28515625" style="6" customWidth="1"/>
    <col min="5" max="5" width="12.42578125" style="6" customWidth="1"/>
    <col min="6" max="6" width="16.5703125" style="6" customWidth="1"/>
    <col min="7" max="7" width="14" style="6" customWidth="1"/>
    <col min="8" max="8" width="16.7109375" style="6" customWidth="1"/>
    <col min="9" max="9" width="14.42578125" style="6" customWidth="1"/>
    <col min="10" max="10" width="15.5703125" style="6" customWidth="1"/>
    <col min="11" max="11" width="19" style="6" customWidth="1"/>
    <col min="12" max="16384" width="9.140625" style="6"/>
  </cols>
  <sheetData>
    <row r="1" spans="1:11" ht="21.75" customHeight="1" x14ac:dyDescent="0.25">
      <c r="A1" s="3"/>
      <c r="B1" s="4" t="s">
        <v>6</v>
      </c>
      <c r="C1" s="5"/>
      <c r="D1" s="5"/>
      <c r="E1" s="5"/>
      <c r="F1" s="5"/>
      <c r="G1" s="5"/>
    </row>
    <row r="2" spans="1:11" ht="21.75" customHeight="1" x14ac:dyDescent="0.25">
      <c r="A2" s="7"/>
      <c r="B2" s="8" t="s">
        <v>11</v>
      </c>
      <c r="C2" s="7"/>
      <c r="D2" s="7"/>
      <c r="E2" s="7"/>
      <c r="F2" s="7"/>
      <c r="G2" s="7"/>
      <c r="H2" s="7"/>
      <c r="I2" s="7"/>
      <c r="J2" s="7"/>
      <c r="K2" s="5"/>
    </row>
    <row r="3" spans="1:11" ht="21.75" customHeight="1" x14ac:dyDescent="0.25">
      <c r="A3" s="7"/>
      <c r="B3" s="34" t="s">
        <v>4</v>
      </c>
      <c r="C3" s="31"/>
      <c r="D3" s="35" t="s">
        <v>17</v>
      </c>
      <c r="E3" s="37"/>
      <c r="F3" s="9"/>
      <c r="G3" s="10"/>
      <c r="H3" s="10"/>
      <c r="I3" s="11"/>
      <c r="J3" s="11"/>
    </row>
    <row r="4" spans="1:11" ht="57" customHeight="1" x14ac:dyDescent="0.25">
      <c r="A4" s="7"/>
      <c r="B4" s="34" t="s">
        <v>5</v>
      </c>
      <c r="C4" s="31"/>
      <c r="D4" s="35" t="s">
        <v>18</v>
      </c>
      <c r="E4" s="36"/>
      <c r="F4" s="36"/>
      <c r="G4" s="36"/>
      <c r="H4" s="36"/>
      <c r="I4" s="36"/>
      <c r="J4" s="37"/>
    </row>
    <row r="5" spans="1:11" ht="21.75" customHeight="1" x14ac:dyDescent="0.25">
      <c r="A5" s="12"/>
      <c r="B5" s="34" t="s">
        <v>7</v>
      </c>
      <c r="C5" s="31"/>
      <c r="D5" s="32"/>
      <c r="E5" s="33"/>
      <c r="F5" s="33"/>
      <c r="G5" s="33"/>
      <c r="H5" s="33"/>
      <c r="I5" s="33"/>
      <c r="J5" s="33"/>
    </row>
    <row r="6" spans="1:11" ht="21.75" customHeight="1" x14ac:dyDescent="0.25">
      <c r="A6" s="12"/>
      <c r="B6" s="13" t="s">
        <v>1</v>
      </c>
      <c r="C6" s="14"/>
      <c r="D6" s="32"/>
      <c r="E6" s="33"/>
      <c r="F6" s="38"/>
      <c r="G6" s="38"/>
      <c r="H6" s="10"/>
      <c r="I6" s="11"/>
      <c r="J6" s="11"/>
    </row>
    <row r="7" spans="1:11" ht="21.75" customHeight="1" x14ac:dyDescent="0.25">
      <c r="A7" s="12"/>
      <c r="B7" s="15" t="s">
        <v>2</v>
      </c>
      <c r="C7" s="14"/>
      <c r="D7" s="32"/>
      <c r="E7" s="33"/>
      <c r="F7" s="38"/>
      <c r="G7" s="38"/>
      <c r="H7" s="10"/>
      <c r="I7" s="11"/>
      <c r="J7" s="11"/>
    </row>
    <row r="8" spans="1:11" ht="33.75" customHeight="1" x14ac:dyDescent="0.25">
      <c r="A8" s="12"/>
      <c r="B8" s="31" t="s">
        <v>12</v>
      </c>
      <c r="C8" s="31"/>
      <c r="D8" s="32"/>
      <c r="E8" s="33"/>
      <c r="F8" s="10"/>
      <c r="G8" s="10"/>
      <c r="H8" s="10"/>
      <c r="I8" s="11"/>
      <c r="J8" s="11"/>
    </row>
    <row r="9" spans="1:11" ht="21.75" customHeight="1" x14ac:dyDescent="0.25">
      <c r="A9" s="12"/>
      <c r="B9" s="16"/>
      <c r="C9" s="16"/>
      <c r="D9" s="17"/>
      <c r="E9" s="17"/>
      <c r="F9" s="10"/>
      <c r="G9" s="10"/>
      <c r="H9" s="10"/>
      <c r="I9" s="11"/>
      <c r="J9" s="11"/>
    </row>
    <row r="10" spans="1:11" s="18" customFormat="1" ht="110.25" x14ac:dyDescent="0.25">
      <c r="B10" s="19" t="s">
        <v>0</v>
      </c>
      <c r="C10" s="19" t="s">
        <v>9</v>
      </c>
      <c r="D10" s="19" t="s">
        <v>20</v>
      </c>
      <c r="E10" s="19" t="s">
        <v>3</v>
      </c>
      <c r="F10" s="20" t="s">
        <v>21</v>
      </c>
      <c r="G10" s="20" t="s">
        <v>22</v>
      </c>
      <c r="H10" s="20" t="s">
        <v>15</v>
      </c>
      <c r="I10" s="20" t="s">
        <v>19</v>
      </c>
      <c r="J10" s="20" t="s">
        <v>16</v>
      </c>
      <c r="K10" s="21" t="s">
        <v>10</v>
      </c>
    </row>
    <row r="11" spans="1:11" ht="33.75" customHeight="1" x14ac:dyDescent="0.25">
      <c r="A11" s="13"/>
      <c r="B11" s="22">
        <v>1</v>
      </c>
      <c r="C11" s="23" t="s">
        <v>13</v>
      </c>
      <c r="D11" s="2"/>
      <c r="E11" s="30"/>
      <c r="F11" s="26">
        <f>ПозиционноеЦеновое[[#This Row],[Стоимость дневной ставки (8 часов рабочего времени) (без НДС), руб.]]*ПозиционноеЦеновое[[#This Row],[НДС (%)]]/100+ПозиционноеЦеновое[[#This Row],[Стоимость дневной ставки (8 часов рабочего времени) (без НДС), руб.]]</f>
        <v>0</v>
      </c>
      <c r="G11" s="25">
        <v>416</v>
      </c>
      <c r="H11" s="25">
        <v>2</v>
      </c>
      <c r="I11" s="26">
        <f>ПозиционноеЦеновое[[#This Row],[Стоимость дневной ставки (8 часов рабочего времени) (без НДС), руб.]]*ПозиционноеЦеновое[[#This Row],[Количество  дней]]*ПозиционноеЦеновое[[#This Row],[Количество специалистов]]</f>
        <v>0</v>
      </c>
      <c r="J11" s="26">
        <f>ПозиционноеЦеновое[[#This Row],[Стоимость дневной ставки (8 часов рабочего времени) (с НДС), руб.]]*ПозиционноеЦеновое[[#This Row],[Количество  дней]]*ПозиционноеЦеновое[[#This Row],[Количество специалистов]]</f>
        <v>0</v>
      </c>
      <c r="K11" s="1"/>
    </row>
    <row r="12" spans="1:11" ht="52.5" customHeight="1" x14ac:dyDescent="0.25">
      <c r="A12" s="13"/>
      <c r="B12" s="22">
        <v>2</v>
      </c>
      <c r="C12" s="23" t="s">
        <v>14</v>
      </c>
      <c r="D12" s="2"/>
      <c r="E12" s="30"/>
      <c r="F12" s="26">
        <f>ПозиционноеЦеновое[[#This Row],[Стоимость дневной ставки (8 часов рабочего времени) (без НДС), руб.]]*ПозиционноеЦеновое[[#This Row],[НДС (%)]]/100+ПозиционноеЦеновое[[#This Row],[Стоимость дневной ставки (8 часов рабочего времени) (без НДС), руб.]]</f>
        <v>0</v>
      </c>
      <c r="G12" s="25">
        <v>416</v>
      </c>
      <c r="H12" s="25">
        <v>1</v>
      </c>
      <c r="I12" s="26">
        <f>ПозиционноеЦеновое[[#This Row],[Стоимость дневной ставки (8 часов рабочего времени) (без НДС), руб.]]*ПозиционноеЦеновое[[#This Row],[Количество  дней]]*ПозиционноеЦеновое[[#This Row],[Количество специалистов]]</f>
        <v>0</v>
      </c>
      <c r="J12" s="26">
        <f>ПозиционноеЦеновое[[#This Row],[Стоимость дневной ставки (8 часов рабочего времени) (с НДС), руб.]]*ПозиционноеЦеновое[[#This Row],[Количество  дней]]*ПозиционноеЦеновое[[#This Row],[Количество специалистов]]</f>
        <v>0</v>
      </c>
      <c r="K12" s="1"/>
    </row>
    <row r="13" spans="1:11" ht="21.75" customHeight="1" x14ac:dyDescent="0.25">
      <c r="A13" s="13"/>
      <c r="B13" s="27"/>
      <c r="C13" s="28" t="s">
        <v>8</v>
      </c>
      <c r="D13" s="26">
        <f t="shared" ref="D13" si="0">SUBTOTAL(109,D11:D12)</f>
        <v>0</v>
      </c>
      <c r="E13" s="26"/>
      <c r="F13" s="26">
        <f t="shared" ref="F13:J13" si="1">SUBTOTAL(109,F11:F12)</f>
        <v>0</v>
      </c>
      <c r="G13" s="25"/>
      <c r="H13" s="25">
        <f t="shared" si="1"/>
        <v>3</v>
      </c>
      <c r="I13" s="26">
        <f t="shared" si="1"/>
        <v>0</v>
      </c>
      <c r="J13" s="26">
        <f t="shared" si="1"/>
        <v>0</v>
      </c>
      <c r="K13" s="24"/>
    </row>
    <row r="14" spans="1:11" ht="21.75" customHeight="1" x14ac:dyDescent="0.25">
      <c r="A14" s="13"/>
      <c r="C14" s="29"/>
      <c r="D14" s="29"/>
      <c r="E14" s="29"/>
      <c r="F14" s="29"/>
      <c r="G14" s="29"/>
      <c r="H14" s="29"/>
      <c r="I14" s="29"/>
      <c r="J14" s="29"/>
    </row>
    <row r="15" spans="1:11" ht="21.75" customHeight="1" x14ac:dyDescent="0.25">
      <c r="A15" s="13"/>
    </row>
    <row r="16" spans="1:11" ht="21.75" customHeight="1" x14ac:dyDescent="0.25">
      <c r="A16" s="13"/>
    </row>
    <row r="17" spans="1:1" ht="21.75" customHeight="1" x14ac:dyDescent="0.25">
      <c r="A17" s="13"/>
    </row>
    <row r="18" spans="1:1" ht="21.75" customHeight="1" x14ac:dyDescent="0.25">
      <c r="A18" s="13"/>
    </row>
    <row r="19" spans="1:1" ht="21.75" customHeight="1" x14ac:dyDescent="0.25">
      <c r="A19" s="13"/>
    </row>
  </sheetData>
  <sheetProtection algorithmName="SHA-512" hashValue="deMOCQ5ATy09k4sq7lIrUIs95Nq/QNlC7pyEjiDbrc+PGCIU7fRqFCsBSYiOoKUgHATNw2tlpuNxFThYaIpbJA==" saltValue="WJ6vAK0jd+M/TeIXKrJuEg==" spinCount="100000" sheet="1" objects="1" scenarios="1" selectLockedCells="1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conditionalFormatting sqref="D11">
    <cfRule type="containsBlanks" dxfId="19" priority="7">
      <formula>LEN(TRIM(D11))=0</formula>
    </cfRule>
  </conditionalFormatting>
  <conditionalFormatting sqref="D12">
    <cfRule type="containsBlanks" dxfId="18" priority="6">
      <formula>LEN(TRIM(D12))=0</formula>
    </cfRule>
  </conditionalFormatting>
  <conditionalFormatting sqref="E11">
    <cfRule type="containsBlanks" dxfId="17" priority="5">
      <formula>LEN(TRIM(E11))=0</formula>
    </cfRule>
  </conditionalFormatting>
  <conditionalFormatting sqref="K11:K12">
    <cfRule type="containsBlanks" dxfId="16" priority="4">
      <formula>LEN(TRIM(K11))=0</formula>
    </cfRule>
  </conditionalFormatting>
  <conditionalFormatting sqref="D5">
    <cfRule type="containsBlanks" dxfId="15" priority="3">
      <formula>LEN(TRIM(D5))=0</formula>
    </cfRule>
  </conditionalFormatting>
  <conditionalFormatting sqref="D6:D8">
    <cfRule type="containsBlanks" dxfId="14" priority="2">
      <formula>LEN(TRIM(D6))=0</formula>
    </cfRule>
  </conditionalFormatting>
  <conditionalFormatting sqref="E12">
    <cfRule type="containsBlanks" dxfId="13" priority="1">
      <formula>LEN(TRIM(E12))=0</formula>
    </cfRule>
  </conditionalFormatting>
  <dataValidations count="6">
    <dataValidation operator="notEqual" allowBlank="1" showInputMessage="1" showErrorMessage="1" error="Только число, не равное нулю." sqref="E11:E12"/>
    <dataValidation allowBlank="1" showInputMessage="1" showErrorMessage="1" prompt="Заполняется автоматически из данных, указанных во вкладке «8. Ценовое предложение»" sqref="E3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13">
      <formula1>0</formula1>
    </dataValidation>
    <dataValidation type="decimal" operator="greaterThanOrEqual" allowBlank="1" showInputMessage="1" showErrorMessage="1" prompt="Только число, больше или равное нулю" sqref="F11:F13 H11:J13 D13:E13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2022-07-07T07:35:19Z</dcterms:modified>
  <cp:category>Формы; Закупочная документация</cp:category>
</cp:coreProperties>
</file>